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C:\Users\ANNA~1.TRY\AppData\Local\Temp\"/>
    </mc:Choice>
  </mc:AlternateContent>
  <xr:revisionPtr revIDLastSave="0" documentId="13_ncr:1_{F6E4D43B-D3FC-49AA-98AE-70A1FB2E6329}" xr6:coauthVersionLast="36" xr6:coauthVersionMax="47" xr10:uidLastSave="{00000000-0000-0000-0000-000000000000}"/>
  <bookViews>
    <workbookView xWindow="0" yWindow="0" windowWidth="25605" windowHeight="11055" activeTab="1" xr2:uid="{00000000-000D-0000-FFFF-FFFF00000000}"/>
  </bookViews>
  <sheets>
    <sheet name="Arkusz1" sheetId="1" r:id="rId1"/>
    <sheet name="Arkusz3" sheetId="3" r:id="rId2"/>
    <sheet name="kalkulacja cenowa do grudnia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3" l="1"/>
  <c r="I8" i="3"/>
  <c r="I7" i="3"/>
  <c r="L8" i="1"/>
  <c r="L18" i="1"/>
  <c r="I9" i="2"/>
  <c r="I8" i="2"/>
  <c r="I7" i="2"/>
  <c r="I10" i="2" s="1"/>
  <c r="K10" i="2" s="1"/>
  <c r="L10" i="2" s="1"/>
  <c r="I30" i="1"/>
  <c r="K30" i="1" s="1"/>
  <c r="L30" i="1" s="1"/>
  <c r="I29" i="1"/>
  <c r="I28" i="1"/>
  <c r="I27" i="1"/>
  <c r="K18" i="1"/>
  <c r="I17" i="1"/>
  <c r="I16" i="1"/>
  <c r="I15" i="1"/>
  <c r="K8" i="1"/>
  <c r="I10" i="3" l="1"/>
  <c r="I18" i="1"/>
  <c r="I7" i="1"/>
  <c r="I6" i="1" l="1"/>
  <c r="I5" i="1"/>
  <c r="I8" i="1" l="1"/>
</calcChain>
</file>

<file path=xl/sharedStrings.xml><?xml version="1.0" encoding="utf-8"?>
<sst xmlns="http://schemas.openxmlformats.org/spreadsheetml/2006/main" count="104" uniqueCount="35">
  <si>
    <t>LP</t>
  </si>
  <si>
    <t>stawka netto</t>
  </si>
  <si>
    <t>warość godzin netto</t>
  </si>
  <si>
    <t>warość godzin brutto</t>
  </si>
  <si>
    <t>pawilony</t>
  </si>
  <si>
    <t>Liczba szatni</t>
  </si>
  <si>
    <t>Liczba dni od pon-pt</t>
  </si>
  <si>
    <t>Liczba dni sobota</t>
  </si>
  <si>
    <t>Liczba dni niedziela</t>
  </si>
  <si>
    <t>Liczba godz./dzień</t>
  </si>
  <si>
    <t>Suma godz.</t>
  </si>
  <si>
    <t>SUMA:</t>
  </si>
  <si>
    <t>Godziny pracy szatni</t>
  </si>
  <si>
    <t>8.00 - 18.00</t>
  </si>
  <si>
    <t>8.00 - 16.00</t>
  </si>
  <si>
    <t>A-0,B-1,B-4,B-7,C-3,C-6,D-4,D-10,D-14,D-17</t>
  </si>
  <si>
    <t>7.30 - 17.30</t>
  </si>
  <si>
    <t xml:space="preserve">Kalkulacja cenowa, okres umowy od 14.10.2024 do 31.12.2024 </t>
  </si>
  <si>
    <t xml:space="preserve">Kalkulacja cenowa, okres umowy od 02.01.2025 do 30.04.2025 </t>
  </si>
  <si>
    <t xml:space="preserve">Kalkulacja cenowa, okres umowy od 14.10.2024 do 30.04.2025 </t>
  </si>
  <si>
    <t>Stawka netto</t>
  </si>
  <si>
    <t>Warość netto</t>
  </si>
  <si>
    <t>Warość brutto</t>
  </si>
  <si>
    <t xml:space="preserve">Obsługa szatni w pawilonach AGH </t>
  </si>
  <si>
    <t>Liczba sobót</t>
  </si>
  <si>
    <t>Liczba niedziel</t>
  </si>
  <si>
    <t>Pawilony</t>
  </si>
  <si>
    <t>* - uwzględniono przerwę świąteczną w grudniu 2024</t>
  </si>
  <si>
    <t>Liczba dni od pon-pt*</t>
  </si>
  <si>
    <t>Liczba sobót*</t>
  </si>
  <si>
    <t>Liczba niedziel*</t>
  </si>
  <si>
    <t>Kalkulacja cenowa- DE-dzp.272-503/24</t>
  </si>
  <si>
    <t>Załącznik 1A</t>
  </si>
  <si>
    <t>Dokument należy sporządzić w postaci elektronicznej i podpisać kwalifikowanym podpisem elektronicznym lub podpisem zaufanym lub podpisem osobistym</t>
  </si>
  <si>
    <t>Stawka netto za 1 rbg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</si>
</sst>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4"/>
      <color theme="1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Verdana"/>
      <family val="2"/>
      <charset val="238"/>
    </font>
    <font>
      <i/>
      <sz val="12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3" fontId="1" fillId="0" borderId="1" xfId="0" applyNumberFormat="1" applyFont="1" applyBorder="1" applyAlignment="1">
      <alignment vertical="top"/>
    </xf>
    <xf numFmtId="4" fontId="1" fillId="0" borderId="1" xfId="0" applyNumberFormat="1" applyFont="1" applyBorder="1" applyAlignment="1">
      <alignment vertical="top"/>
    </xf>
    <xf numFmtId="4" fontId="1" fillId="0" borderId="8" xfId="0" applyNumberFormat="1" applyFont="1" applyBorder="1" applyAlignment="1">
      <alignment vertical="top"/>
    </xf>
    <xf numFmtId="4" fontId="1" fillId="0" borderId="5" xfId="0" applyNumberFormat="1" applyFont="1" applyBorder="1" applyAlignment="1">
      <alignment vertical="top"/>
    </xf>
    <xf numFmtId="164" fontId="2" fillId="0" borderId="2" xfId="0" applyNumberFormat="1" applyFont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4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4" fillId="0" borderId="9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165" fontId="2" fillId="0" borderId="2" xfId="0" applyNumberFormat="1" applyFont="1" applyBorder="1" applyAlignment="1">
      <alignment vertical="top"/>
    </xf>
    <xf numFmtId="165" fontId="2" fillId="0" borderId="4" xfId="0" applyNumberFormat="1" applyFont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" fontId="1" fillId="0" borderId="8" xfId="0" applyNumberFormat="1" applyFont="1" applyBorder="1" applyAlignment="1">
      <alignment vertical="center"/>
    </xf>
    <xf numFmtId="165" fontId="2" fillId="0" borderId="2" xfId="0" applyNumberFormat="1" applyFont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3" fillId="0" borderId="0" xfId="0" applyFont="1"/>
    <xf numFmtId="0" fontId="2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top"/>
    </xf>
    <xf numFmtId="0" fontId="6" fillId="0" borderId="0" xfId="0" applyFont="1"/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30"/>
  <sheetViews>
    <sheetView topLeftCell="A7" workbookViewId="0">
      <selection sqref="A1:XFD9"/>
    </sheetView>
  </sheetViews>
  <sheetFormatPr defaultColWidth="8.7109375" defaultRowHeight="15" x14ac:dyDescent="0.25"/>
  <cols>
    <col min="1" max="1" width="6.42578125" style="1" customWidth="1"/>
    <col min="2" max="2" width="46.85546875" style="1" customWidth="1"/>
    <col min="3" max="3" width="16.7109375" style="1" customWidth="1"/>
    <col min="4" max="4" width="10" style="1" customWidth="1"/>
    <col min="5" max="5" width="8.7109375" style="1"/>
    <col min="6" max="6" width="9.85546875" style="1" customWidth="1"/>
    <col min="7" max="7" width="12.140625" style="1" customWidth="1"/>
    <col min="8" max="9" width="8.7109375" style="1"/>
    <col min="10" max="10" width="13.7109375" style="1" bestFit="1" customWidth="1"/>
    <col min="11" max="11" width="20.5703125" style="1" bestFit="1" customWidth="1"/>
    <col min="12" max="12" width="21.28515625" style="1" customWidth="1"/>
    <col min="13" max="16384" width="8.7109375" style="1"/>
  </cols>
  <sheetData>
    <row r="2" spans="1:12" ht="21.75" customHeight="1" x14ac:dyDescent="0.25">
      <c r="A2" s="45" t="s">
        <v>17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7"/>
    </row>
    <row r="3" spans="1:12" ht="15.7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39" thickBot="1" x14ac:dyDescent="0.3">
      <c r="A4" s="3" t="s">
        <v>0</v>
      </c>
      <c r="B4" s="4" t="s">
        <v>4</v>
      </c>
      <c r="C4" s="4" t="s">
        <v>5</v>
      </c>
      <c r="D4" s="5" t="s">
        <v>6</v>
      </c>
      <c r="E4" s="5" t="s">
        <v>7</v>
      </c>
      <c r="F4" s="5" t="s">
        <v>8</v>
      </c>
      <c r="G4" s="5" t="s">
        <v>12</v>
      </c>
      <c r="H4" s="5" t="s">
        <v>9</v>
      </c>
      <c r="I4" s="5" t="s">
        <v>10</v>
      </c>
      <c r="J4" s="4" t="s">
        <v>1</v>
      </c>
      <c r="K4" s="4" t="s">
        <v>2</v>
      </c>
      <c r="L4" s="6" t="s">
        <v>3</v>
      </c>
    </row>
    <row r="5" spans="1:12" x14ac:dyDescent="0.25">
      <c r="A5" s="7">
        <v>1</v>
      </c>
      <c r="B5" s="8" t="s">
        <v>15</v>
      </c>
      <c r="C5" s="8">
        <v>10</v>
      </c>
      <c r="D5" s="9">
        <v>52</v>
      </c>
      <c r="E5" s="9"/>
      <c r="F5" s="9"/>
      <c r="G5" s="9" t="s">
        <v>16</v>
      </c>
      <c r="H5" s="9">
        <v>10</v>
      </c>
      <c r="I5" s="10">
        <f>H5*D5*C5</f>
        <v>5200</v>
      </c>
      <c r="J5" s="11"/>
      <c r="K5" s="11"/>
      <c r="L5" s="11"/>
    </row>
    <row r="6" spans="1:12" ht="46.5" customHeight="1" x14ac:dyDescent="0.25">
      <c r="A6" s="7">
        <v>2</v>
      </c>
      <c r="B6" s="8" t="s">
        <v>15</v>
      </c>
      <c r="C6" s="8">
        <v>10</v>
      </c>
      <c r="D6" s="9"/>
      <c r="E6" s="9">
        <v>10</v>
      </c>
      <c r="F6" s="9"/>
      <c r="G6" s="9" t="s">
        <v>13</v>
      </c>
      <c r="H6" s="9">
        <v>10</v>
      </c>
      <c r="I6" s="10">
        <f>H6*E6*C6</f>
        <v>1000</v>
      </c>
      <c r="J6" s="11"/>
      <c r="K6" s="11"/>
      <c r="L6" s="11"/>
    </row>
    <row r="7" spans="1:12" ht="52.5" customHeight="1" thickBot="1" x14ac:dyDescent="0.3">
      <c r="A7" s="7">
        <v>3</v>
      </c>
      <c r="B7" s="8" t="s">
        <v>15</v>
      </c>
      <c r="C7" s="8">
        <v>10</v>
      </c>
      <c r="D7" s="9"/>
      <c r="E7" s="9"/>
      <c r="F7" s="9">
        <v>13</v>
      </c>
      <c r="G7" s="9" t="s">
        <v>14</v>
      </c>
      <c r="H7" s="9">
        <v>8</v>
      </c>
      <c r="I7" s="10">
        <f>H7*F7*C7</f>
        <v>1040</v>
      </c>
      <c r="J7" s="11"/>
      <c r="K7" s="12"/>
      <c r="L7" s="12"/>
    </row>
    <row r="8" spans="1:12" ht="15.75" thickBot="1" x14ac:dyDescent="0.3">
      <c r="A8" s="7">
        <v>4</v>
      </c>
      <c r="B8" s="9" t="s">
        <v>11</v>
      </c>
      <c r="C8" s="9"/>
      <c r="D8" s="9"/>
      <c r="E8" s="9"/>
      <c r="F8" s="9"/>
      <c r="G8" s="9"/>
      <c r="H8" s="9"/>
      <c r="I8" s="10">
        <f>SUM(I5:I7)</f>
        <v>7240</v>
      </c>
      <c r="J8" s="13">
        <v>23.58</v>
      </c>
      <c r="K8" s="14">
        <f>I8*J8</f>
        <v>170719.19999999998</v>
      </c>
      <c r="L8" s="15">
        <f>K8*1.23</f>
        <v>209984.61599999998</v>
      </c>
    </row>
    <row r="9" spans="1:12" x14ac:dyDescent="0.25">
      <c r="J9" s="16"/>
      <c r="K9" s="17"/>
      <c r="L9" s="17"/>
    </row>
    <row r="10" spans="1:12" x14ac:dyDescent="0.25">
      <c r="J10" s="16"/>
      <c r="K10" s="17"/>
      <c r="L10" s="17"/>
    </row>
    <row r="12" spans="1:12" ht="21.75" customHeight="1" x14ac:dyDescent="0.25">
      <c r="A12" s="45" t="s">
        <v>18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7"/>
    </row>
    <row r="13" spans="1:12" ht="15.75" thickBo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ht="39" thickBot="1" x14ac:dyDescent="0.3">
      <c r="A14" s="3" t="s">
        <v>0</v>
      </c>
      <c r="B14" s="4" t="s">
        <v>4</v>
      </c>
      <c r="C14" s="4" t="s">
        <v>5</v>
      </c>
      <c r="D14" s="5" t="s">
        <v>6</v>
      </c>
      <c r="E14" s="5" t="s">
        <v>7</v>
      </c>
      <c r="F14" s="5" t="s">
        <v>8</v>
      </c>
      <c r="G14" s="5" t="s">
        <v>12</v>
      </c>
      <c r="H14" s="5" t="s">
        <v>9</v>
      </c>
      <c r="I14" s="5" t="s">
        <v>10</v>
      </c>
      <c r="J14" s="4" t="s">
        <v>1</v>
      </c>
      <c r="K14" s="4" t="s">
        <v>2</v>
      </c>
      <c r="L14" s="6" t="s">
        <v>3</v>
      </c>
    </row>
    <row r="15" spans="1:12" x14ac:dyDescent="0.25">
      <c r="A15" s="7">
        <v>1</v>
      </c>
      <c r="B15" s="8" t="s">
        <v>15</v>
      </c>
      <c r="C15" s="8">
        <v>10</v>
      </c>
      <c r="D15" s="9">
        <v>83</v>
      </c>
      <c r="E15" s="9"/>
      <c r="F15" s="9"/>
      <c r="G15" s="9" t="s">
        <v>16</v>
      </c>
      <c r="H15" s="9">
        <v>10</v>
      </c>
      <c r="I15" s="10">
        <f>H15*D15*C15</f>
        <v>8300</v>
      </c>
      <c r="J15" s="11"/>
      <c r="K15" s="11"/>
      <c r="L15" s="11"/>
    </row>
    <row r="16" spans="1:12" ht="46.5" customHeight="1" x14ac:dyDescent="0.25">
      <c r="A16" s="7">
        <v>2</v>
      </c>
      <c r="B16" s="8" t="s">
        <v>15</v>
      </c>
      <c r="C16" s="8">
        <v>10</v>
      </c>
      <c r="D16" s="9"/>
      <c r="E16" s="9">
        <v>17</v>
      </c>
      <c r="F16" s="9"/>
      <c r="G16" s="9" t="s">
        <v>13</v>
      </c>
      <c r="H16" s="9">
        <v>10</v>
      </c>
      <c r="I16" s="10">
        <f>H16*E16*C16</f>
        <v>1700</v>
      </c>
      <c r="J16" s="11"/>
      <c r="K16" s="11"/>
      <c r="L16" s="11"/>
    </row>
    <row r="17" spans="1:12" ht="52.5" customHeight="1" thickBot="1" x14ac:dyDescent="0.3">
      <c r="A17" s="7">
        <v>3</v>
      </c>
      <c r="B17" s="8" t="s">
        <v>15</v>
      </c>
      <c r="C17" s="8">
        <v>10</v>
      </c>
      <c r="D17" s="9"/>
      <c r="E17" s="9"/>
      <c r="F17" s="9">
        <v>17</v>
      </c>
      <c r="G17" s="9" t="s">
        <v>14</v>
      </c>
      <c r="H17" s="9">
        <v>8</v>
      </c>
      <c r="I17" s="10">
        <f>H17*F17*C17</f>
        <v>1360</v>
      </c>
      <c r="J17" s="11"/>
      <c r="K17" s="12"/>
      <c r="L17" s="12"/>
    </row>
    <row r="18" spans="1:12" ht="15.75" thickBot="1" x14ac:dyDescent="0.3">
      <c r="A18" s="7">
        <v>4</v>
      </c>
      <c r="B18" s="9" t="s">
        <v>11</v>
      </c>
      <c r="C18" s="9"/>
      <c r="D18" s="9"/>
      <c r="E18" s="9"/>
      <c r="F18" s="9"/>
      <c r="G18" s="9"/>
      <c r="H18" s="9"/>
      <c r="I18" s="10">
        <f>SUM(I15:I17)</f>
        <v>11360</v>
      </c>
      <c r="J18" s="13">
        <v>23.58</v>
      </c>
      <c r="K18" s="14">
        <f>I18*J18</f>
        <v>267868.79999999999</v>
      </c>
      <c r="L18" s="15">
        <f>K18*1.23</f>
        <v>329478.62399999995</v>
      </c>
    </row>
    <row r="19" spans="1:12" x14ac:dyDescent="0.25">
      <c r="K19" s="17"/>
      <c r="L19" s="17"/>
    </row>
    <row r="20" spans="1:12" x14ac:dyDescent="0.25">
      <c r="K20" s="17"/>
    </row>
    <row r="22" spans="1:12" x14ac:dyDescent="0.25">
      <c r="B22" s="18"/>
      <c r="C22" s="18"/>
      <c r="D22" s="18"/>
      <c r="E22" s="18"/>
      <c r="F22" s="18"/>
      <c r="G22" s="18"/>
      <c r="H22" s="18"/>
      <c r="I22" s="18"/>
      <c r="J22" s="18"/>
    </row>
    <row r="24" spans="1:12" ht="21.75" customHeight="1" x14ac:dyDescent="0.25">
      <c r="A24" s="45" t="s">
        <v>19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7"/>
    </row>
    <row r="25" spans="1:12" ht="15.75" thickBo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39" thickBot="1" x14ac:dyDescent="0.3">
      <c r="A26" s="3" t="s">
        <v>0</v>
      </c>
      <c r="B26" s="4" t="s">
        <v>4</v>
      </c>
      <c r="C26" s="4" t="s">
        <v>5</v>
      </c>
      <c r="D26" s="5" t="s">
        <v>6</v>
      </c>
      <c r="E26" s="5" t="s">
        <v>7</v>
      </c>
      <c r="F26" s="5" t="s">
        <v>8</v>
      </c>
      <c r="G26" s="5" t="s">
        <v>12</v>
      </c>
      <c r="H26" s="5" t="s">
        <v>9</v>
      </c>
      <c r="I26" s="5" t="s">
        <v>10</v>
      </c>
      <c r="J26" s="4" t="s">
        <v>1</v>
      </c>
      <c r="K26" s="4" t="s">
        <v>2</v>
      </c>
      <c r="L26" s="6" t="s">
        <v>3</v>
      </c>
    </row>
    <row r="27" spans="1:12" x14ac:dyDescent="0.25">
      <c r="A27" s="7">
        <v>1</v>
      </c>
      <c r="B27" s="8" t="s">
        <v>15</v>
      </c>
      <c r="C27" s="8">
        <v>10</v>
      </c>
      <c r="D27" s="9">
        <v>135</v>
      </c>
      <c r="E27" s="9"/>
      <c r="F27" s="9"/>
      <c r="G27" s="9" t="s">
        <v>16</v>
      </c>
      <c r="H27" s="9">
        <v>10</v>
      </c>
      <c r="I27" s="10">
        <f>H27*D27*C27</f>
        <v>13500</v>
      </c>
      <c r="J27" s="11"/>
      <c r="K27" s="11"/>
      <c r="L27" s="11"/>
    </row>
    <row r="28" spans="1:12" ht="46.5" customHeight="1" x14ac:dyDescent="0.25">
      <c r="A28" s="7">
        <v>2</v>
      </c>
      <c r="B28" s="8" t="s">
        <v>15</v>
      </c>
      <c r="C28" s="8">
        <v>10</v>
      </c>
      <c r="D28" s="9"/>
      <c r="E28" s="9">
        <v>27</v>
      </c>
      <c r="F28" s="9"/>
      <c r="G28" s="9" t="s">
        <v>13</v>
      </c>
      <c r="H28" s="9">
        <v>10</v>
      </c>
      <c r="I28" s="10">
        <f>H28*E28*C28</f>
        <v>2700</v>
      </c>
      <c r="J28" s="11"/>
      <c r="K28" s="11"/>
      <c r="L28" s="11"/>
    </row>
    <row r="29" spans="1:12" ht="52.5" customHeight="1" thickBot="1" x14ac:dyDescent="0.3">
      <c r="A29" s="7">
        <v>3</v>
      </c>
      <c r="B29" s="8" t="s">
        <v>15</v>
      </c>
      <c r="C29" s="8">
        <v>10</v>
      </c>
      <c r="D29" s="9"/>
      <c r="E29" s="9"/>
      <c r="F29" s="9">
        <v>30</v>
      </c>
      <c r="G29" s="9" t="s">
        <v>14</v>
      </c>
      <c r="H29" s="9">
        <v>8</v>
      </c>
      <c r="I29" s="10">
        <f>H29*F29*C29</f>
        <v>2400</v>
      </c>
      <c r="J29" s="11"/>
      <c r="K29" s="12"/>
      <c r="L29" s="12"/>
    </row>
    <row r="30" spans="1:12" ht="15.75" thickBot="1" x14ac:dyDescent="0.3">
      <c r="A30" s="7">
        <v>4</v>
      </c>
      <c r="B30" s="9" t="s">
        <v>11</v>
      </c>
      <c r="C30" s="9"/>
      <c r="D30" s="9"/>
      <c r="E30" s="9"/>
      <c r="F30" s="9"/>
      <c r="G30" s="9"/>
      <c r="H30" s="9"/>
      <c r="I30" s="10">
        <f>SUM(I27:I29)</f>
        <v>18600</v>
      </c>
      <c r="J30" s="13">
        <v>23.58</v>
      </c>
      <c r="K30" s="14">
        <f>I30*J30</f>
        <v>438587.99999999994</v>
      </c>
      <c r="L30" s="15">
        <f>K30*1.23</f>
        <v>539463.23999999987</v>
      </c>
    </row>
  </sheetData>
  <mergeCells count="3">
    <mergeCell ref="A2:L2"/>
    <mergeCell ref="A12:L12"/>
    <mergeCell ref="A24:L24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C7B6A-5853-45BE-B644-03714733A744}">
  <dimension ref="A2:L14"/>
  <sheetViews>
    <sheetView tabSelected="1" workbookViewId="0">
      <selection activeCell="J6" sqref="J6"/>
    </sheetView>
  </sheetViews>
  <sheetFormatPr defaultRowHeight="15" x14ac:dyDescent="0.25"/>
  <cols>
    <col min="1" max="1" width="3.42578125" customWidth="1"/>
    <col min="2" max="2" width="46.85546875" customWidth="1"/>
    <col min="3" max="3" width="10" style="53" customWidth="1"/>
    <col min="4" max="4" width="11.5703125" customWidth="1"/>
    <col min="5" max="5" width="7.5703125" customWidth="1"/>
    <col min="6" max="6" width="9.140625" customWidth="1"/>
    <col min="7" max="7" width="12.5703125" customWidth="1"/>
    <col min="8" max="8" width="12" customWidth="1"/>
    <col min="9" max="9" width="8.42578125" customWidth="1"/>
    <col min="10" max="10" width="10" customWidth="1"/>
    <col min="11" max="11" width="15.140625" customWidth="1"/>
    <col min="12" max="12" width="15.42578125" customWidth="1"/>
  </cols>
  <sheetData>
    <row r="2" spans="1:12" ht="18" x14ac:dyDescent="0.25">
      <c r="B2" t="s">
        <v>32</v>
      </c>
      <c r="C2" s="49"/>
    </row>
    <row r="3" spans="1:12" s="1" customFormat="1" x14ac:dyDescent="0.25">
      <c r="C3" s="50"/>
    </row>
    <row r="4" spans="1:12" s="1" customFormat="1" ht="21.75" customHeight="1" x14ac:dyDescent="0.25">
      <c r="A4" s="48" t="s">
        <v>31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2" s="1" customFormat="1" ht="15.75" thickBot="1" x14ac:dyDescent="0.3">
      <c r="A5" s="2"/>
      <c r="B5" s="2"/>
      <c r="C5" s="51"/>
      <c r="D5" s="2"/>
      <c r="E5" s="2"/>
      <c r="F5" s="2"/>
      <c r="G5" s="2"/>
      <c r="H5" s="2"/>
      <c r="I5" s="2"/>
      <c r="J5" s="2"/>
      <c r="K5" s="2"/>
      <c r="L5" s="2"/>
    </row>
    <row r="6" spans="1:12" s="1" customFormat="1" ht="39" thickBot="1" x14ac:dyDescent="0.3">
      <c r="A6" s="3" t="s">
        <v>0</v>
      </c>
      <c r="B6" s="4" t="s">
        <v>26</v>
      </c>
      <c r="C6" s="52" t="s">
        <v>5</v>
      </c>
      <c r="D6" s="5" t="s">
        <v>28</v>
      </c>
      <c r="E6" s="5" t="s">
        <v>29</v>
      </c>
      <c r="F6" s="5" t="s">
        <v>30</v>
      </c>
      <c r="G6" s="5" t="s">
        <v>12</v>
      </c>
      <c r="H6" s="5" t="s">
        <v>9</v>
      </c>
      <c r="I6" s="5" t="s">
        <v>10</v>
      </c>
      <c r="J6" s="5" t="s">
        <v>34</v>
      </c>
      <c r="K6" s="5" t="s">
        <v>21</v>
      </c>
      <c r="L6" s="19" t="s">
        <v>22</v>
      </c>
    </row>
    <row r="7" spans="1:12" s="39" customFormat="1" ht="24.95" customHeight="1" x14ac:dyDescent="0.25">
      <c r="A7" s="22">
        <v>1</v>
      </c>
      <c r="B7" s="41" t="s">
        <v>15</v>
      </c>
      <c r="C7" s="31">
        <v>10</v>
      </c>
      <c r="D7" s="22">
        <v>52</v>
      </c>
      <c r="E7" s="22"/>
      <c r="F7" s="22"/>
      <c r="G7" s="22" t="s">
        <v>16</v>
      </c>
      <c r="H7" s="22">
        <v>10</v>
      </c>
      <c r="I7" s="32">
        <f>H7*D7*C7</f>
        <v>5200</v>
      </c>
      <c r="J7" s="38"/>
      <c r="K7" s="38"/>
      <c r="L7" s="38"/>
    </row>
    <row r="8" spans="1:12" s="39" customFormat="1" ht="24.6" customHeight="1" x14ac:dyDescent="0.25">
      <c r="A8" s="22">
        <v>2</v>
      </c>
      <c r="B8" s="41" t="s">
        <v>15</v>
      </c>
      <c r="C8" s="31">
        <v>10</v>
      </c>
      <c r="D8" s="22"/>
      <c r="E8" s="22">
        <v>10</v>
      </c>
      <c r="F8" s="22"/>
      <c r="G8" s="22" t="s">
        <v>13</v>
      </c>
      <c r="H8" s="22">
        <v>10</v>
      </c>
      <c r="I8" s="32">
        <f>H8*E8*C8</f>
        <v>1000</v>
      </c>
      <c r="J8" s="38"/>
      <c r="K8" s="38"/>
      <c r="L8" s="38"/>
    </row>
    <row r="9" spans="1:12" s="39" customFormat="1" ht="24" customHeight="1" thickBot="1" x14ac:dyDescent="0.3">
      <c r="A9" s="22">
        <v>3</v>
      </c>
      <c r="B9" s="41" t="s">
        <v>15</v>
      </c>
      <c r="C9" s="31">
        <v>10</v>
      </c>
      <c r="D9" s="22"/>
      <c r="E9" s="22"/>
      <c r="F9" s="22">
        <v>10</v>
      </c>
      <c r="G9" s="22" t="s">
        <v>14</v>
      </c>
      <c r="H9" s="22">
        <v>8</v>
      </c>
      <c r="I9" s="32">
        <f>H9*F9*C9</f>
        <v>800</v>
      </c>
      <c r="J9" s="38"/>
      <c r="K9" s="40"/>
      <c r="L9" s="40"/>
    </row>
    <row r="10" spans="1:12" s="1" customFormat="1" ht="17.100000000000001" customHeight="1" thickBot="1" x14ac:dyDescent="0.3">
      <c r="A10" s="7">
        <v>4</v>
      </c>
      <c r="B10" s="9" t="s">
        <v>11</v>
      </c>
      <c r="C10" s="7"/>
      <c r="D10" s="9"/>
      <c r="E10" s="9"/>
      <c r="F10" s="9"/>
      <c r="G10" s="9"/>
      <c r="H10" s="9"/>
      <c r="I10" s="10">
        <f>SUM(I7:I9)</f>
        <v>7000</v>
      </c>
      <c r="J10" s="43"/>
      <c r="K10" s="20"/>
      <c r="L10" s="21"/>
    </row>
    <row r="11" spans="1:12" s="1" customFormat="1" x14ac:dyDescent="0.25">
      <c r="C11" s="50"/>
      <c r="J11" s="16"/>
      <c r="K11" s="17"/>
      <c r="L11" s="17"/>
    </row>
    <row r="12" spans="1:12" ht="22.5" x14ac:dyDescent="0.25">
      <c r="B12" s="42" t="s">
        <v>27</v>
      </c>
    </row>
    <row r="14" spans="1:12" ht="15.75" x14ac:dyDescent="0.25">
      <c r="B14" s="44" t="s">
        <v>33</v>
      </c>
    </row>
  </sheetData>
  <mergeCells count="1">
    <mergeCell ref="A4:L4"/>
  </mergeCells>
  <pageMargins left="0" right="0" top="0.74803149606299213" bottom="0.74803149606299213" header="0.31496062992125984" footer="0.31496062992125984"/>
  <pageSetup paperSize="9" scale="8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29B12-4D37-423D-BC0C-389EAB49DE87}">
  <dimension ref="A2:L12"/>
  <sheetViews>
    <sheetView workbookViewId="0">
      <selection activeCell="D2" sqref="D2"/>
    </sheetView>
  </sheetViews>
  <sheetFormatPr defaultRowHeight="15" x14ac:dyDescent="0.25"/>
  <cols>
    <col min="1" max="1" width="3.7109375" customWidth="1"/>
    <col min="2" max="2" width="47.140625" customWidth="1"/>
    <col min="3" max="3" width="12.5703125" customWidth="1"/>
    <col min="4" max="4" width="9.28515625" customWidth="1"/>
    <col min="5" max="5" width="8.140625" customWidth="1"/>
    <col min="6" max="6" width="8.7109375" customWidth="1"/>
    <col min="7" max="7" width="14.85546875" customWidth="1"/>
    <col min="8" max="8" width="12.140625" customWidth="1"/>
    <col min="9" max="9" width="10.42578125" customWidth="1"/>
    <col min="10" max="10" width="12" customWidth="1"/>
    <col min="11" max="11" width="15.28515625" customWidth="1"/>
    <col min="12" max="12" width="16" customWidth="1"/>
  </cols>
  <sheetData>
    <row r="2" spans="1:12" s="1" customFormat="1" ht="18" x14ac:dyDescent="0.25">
      <c r="B2" s="34"/>
      <c r="D2" s="36" t="s">
        <v>23</v>
      </c>
      <c r="E2" s="34"/>
      <c r="F2" s="34"/>
      <c r="G2" s="34"/>
      <c r="H2" s="34"/>
      <c r="I2" s="34"/>
      <c r="J2" s="34"/>
      <c r="K2" s="35"/>
    </row>
    <row r="3" spans="1:12" s="1" customFormat="1" x14ac:dyDescent="0.25"/>
    <row r="4" spans="1:12" s="1" customFormat="1" ht="21.75" customHeight="1" x14ac:dyDescent="0.25">
      <c r="A4" s="48" t="s">
        <v>19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2" s="1" customFormat="1" ht="15.75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s="1" customFormat="1" ht="39" thickBot="1" x14ac:dyDescent="0.3">
      <c r="A6" s="3" t="s">
        <v>0</v>
      </c>
      <c r="B6" s="4" t="s">
        <v>4</v>
      </c>
      <c r="C6" s="4" t="s">
        <v>5</v>
      </c>
      <c r="D6" s="5" t="s">
        <v>6</v>
      </c>
      <c r="E6" s="5" t="s">
        <v>24</v>
      </c>
      <c r="F6" s="5" t="s">
        <v>25</v>
      </c>
      <c r="G6" s="5" t="s">
        <v>12</v>
      </c>
      <c r="H6" s="5" t="s">
        <v>9</v>
      </c>
      <c r="I6" s="5" t="s">
        <v>10</v>
      </c>
      <c r="J6" s="5" t="s">
        <v>20</v>
      </c>
      <c r="K6" s="5" t="s">
        <v>21</v>
      </c>
      <c r="L6" s="19" t="s">
        <v>22</v>
      </c>
    </row>
    <row r="7" spans="1:12" s="25" customFormat="1" ht="25.5" customHeight="1" x14ac:dyDescent="0.25">
      <c r="A7" s="22">
        <v>1</v>
      </c>
      <c r="B7" s="37" t="s">
        <v>15</v>
      </c>
      <c r="C7" s="31">
        <v>10</v>
      </c>
      <c r="D7" s="22">
        <v>135</v>
      </c>
      <c r="E7" s="22"/>
      <c r="F7" s="22"/>
      <c r="G7" s="22" t="s">
        <v>16</v>
      </c>
      <c r="H7" s="22">
        <v>10</v>
      </c>
      <c r="I7" s="32">
        <f>H7*D7*C7</f>
        <v>13500</v>
      </c>
      <c r="J7" s="30"/>
      <c r="K7" s="24"/>
      <c r="L7" s="24"/>
    </row>
    <row r="8" spans="1:12" s="25" customFormat="1" ht="24.6" customHeight="1" x14ac:dyDescent="0.25">
      <c r="A8" s="22">
        <v>2</v>
      </c>
      <c r="B8" s="37" t="s">
        <v>15</v>
      </c>
      <c r="C8" s="31">
        <v>10</v>
      </c>
      <c r="D8" s="22"/>
      <c r="E8" s="22">
        <v>27</v>
      </c>
      <c r="F8" s="22"/>
      <c r="G8" s="22" t="s">
        <v>13</v>
      </c>
      <c r="H8" s="22">
        <v>10</v>
      </c>
      <c r="I8" s="32">
        <f>H8*E8*C8</f>
        <v>2700</v>
      </c>
      <c r="J8" s="30"/>
      <c r="K8" s="24"/>
      <c r="L8" s="24"/>
    </row>
    <row r="9" spans="1:12" s="25" customFormat="1" ht="21.95" customHeight="1" thickBot="1" x14ac:dyDescent="0.3">
      <c r="A9" s="22">
        <v>3</v>
      </c>
      <c r="B9" s="37" t="s">
        <v>15</v>
      </c>
      <c r="C9" s="31">
        <v>10</v>
      </c>
      <c r="D9" s="22"/>
      <c r="E9" s="22"/>
      <c r="F9" s="22">
        <v>30</v>
      </c>
      <c r="G9" s="22" t="s">
        <v>14</v>
      </c>
      <c r="H9" s="22">
        <v>8</v>
      </c>
      <c r="I9" s="32">
        <f>H9*F9*C9</f>
        <v>2400</v>
      </c>
      <c r="J9" s="30"/>
      <c r="K9" s="26"/>
      <c r="L9" s="26"/>
    </row>
    <row r="10" spans="1:12" s="25" customFormat="1" ht="23.1" customHeight="1" thickBot="1" x14ac:dyDescent="0.3">
      <c r="A10" s="22">
        <v>4</v>
      </c>
      <c r="B10" s="23" t="s">
        <v>11</v>
      </c>
      <c r="C10" s="23"/>
      <c r="D10" s="23"/>
      <c r="E10" s="23"/>
      <c r="F10" s="23"/>
      <c r="G10" s="23"/>
      <c r="H10" s="29"/>
      <c r="I10" s="32">
        <f>SUM(I7:I9)</f>
        <v>18600</v>
      </c>
      <c r="J10" s="33">
        <v>23.58</v>
      </c>
      <c r="K10" s="27">
        <f>I10*J10</f>
        <v>438587.99999999994</v>
      </c>
      <c r="L10" s="28">
        <f>K10*1.23</f>
        <v>539463.23999999987</v>
      </c>
    </row>
    <row r="11" spans="1:12" s="1" customFormat="1" x14ac:dyDescent="0.25"/>
    <row r="12" spans="1:12" s="1" customFormat="1" x14ac:dyDescent="0.25"/>
  </sheetData>
  <mergeCells count="1">
    <mergeCell ref="A4:L4"/>
  </mergeCells>
  <pageMargins left="0.11811023622047245" right="0.11811023622047245" top="0.55118110236220474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Arkusz3</vt:lpstr>
      <vt:lpstr>kalkulacja cenowa do grudnia</vt:lpstr>
    </vt:vector>
  </TitlesOfParts>
  <Company>DOU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Anna Trybus</cp:lastModifiedBy>
  <cp:lastPrinted>2024-09-19T09:23:56Z</cp:lastPrinted>
  <dcterms:created xsi:type="dcterms:W3CDTF">2023-07-20T13:27:56Z</dcterms:created>
  <dcterms:modified xsi:type="dcterms:W3CDTF">2024-09-19T09:23:56Z</dcterms:modified>
</cp:coreProperties>
</file>